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cetni\AppData\Local\Microsoft\Windows\INetCache\Content.Outlook\4C3ZJU6B\"/>
    </mc:Choice>
  </mc:AlternateContent>
  <xr:revisionPtr revIDLastSave="0" documentId="13_ncr:1_{7A9FB8E3-07A0-4081-BC66-E4138BEF3CD5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3" i="1" l="1"/>
  <c r="D83" i="1"/>
  <c r="F81" i="1"/>
  <c r="F79" i="1"/>
  <c r="E77" i="1"/>
  <c r="D77" i="1"/>
  <c r="D88" i="1" s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77" i="1" s="1"/>
  <c r="D42" i="1"/>
  <c r="F40" i="1"/>
  <c r="E38" i="1"/>
  <c r="D38" i="1"/>
  <c r="D87" i="1" s="1"/>
  <c r="D89" i="1" s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38" i="1" s="1"/>
  <c r="F87" i="1" s="1"/>
  <c r="F88" i="1" l="1"/>
  <c r="F83" i="1"/>
  <c r="F89" i="1"/>
  <c r="F42" i="1"/>
</calcChain>
</file>

<file path=xl/sharedStrings.xml><?xml version="1.0" encoding="utf-8"?>
<sst xmlns="http://schemas.openxmlformats.org/spreadsheetml/2006/main" count="82" uniqueCount="66">
  <si>
    <t xml:space="preserve">O B E C   M A L E N O V I C E </t>
  </si>
  <si>
    <t>ROZPOČET NA ROK 2021</t>
  </si>
  <si>
    <t>PŘÍJMY v KČ</t>
  </si>
  <si>
    <t>OdPa</t>
  </si>
  <si>
    <t>Pol</t>
  </si>
  <si>
    <t>úprava č.1</t>
  </si>
  <si>
    <t>upravený rozpočet</t>
  </si>
  <si>
    <t>Daň z příjmů fyz. osob placená plátci</t>
  </si>
  <si>
    <t>Daň z příjmů fyz. osob placená poplatníky</t>
  </si>
  <si>
    <t>Daň z příjmů fyz.vybíraná srážkou</t>
  </si>
  <si>
    <t>Daň z příjmů právnických osob</t>
  </si>
  <si>
    <t>Dan z příjmů právnických osob za obce</t>
  </si>
  <si>
    <t>Daň z přidané hodnoty</t>
  </si>
  <si>
    <t>Odvody za odnětí půdy ze zemědělského půdního fondu</t>
  </si>
  <si>
    <t>Poplatky za odnětí pozemků plnění funkcí lesa</t>
  </si>
  <si>
    <t>Poplatek za likvidaci komuláního odpadu</t>
  </si>
  <si>
    <t>Poplatky ze psů</t>
  </si>
  <si>
    <t>Poplatky z pobytu</t>
  </si>
  <si>
    <t>Poplatky ze vstupného</t>
  </si>
  <si>
    <t>Daň z hazardních her</t>
  </si>
  <si>
    <t>Správní poplatky</t>
  </si>
  <si>
    <t>Daň z nemovitých věcí</t>
  </si>
  <si>
    <t>Neinvestiční transfery ze SR v rámci souhrnného dotačního vztahu</t>
  </si>
  <si>
    <t>Dotace SZIF</t>
  </si>
  <si>
    <t>Ostatní záležitosti pozemních komunikací</t>
  </si>
  <si>
    <t>Pitná voda</t>
  </si>
  <si>
    <t>Divadelní činnost</t>
  </si>
  <si>
    <t>Ostatní záležitosti kultury, církví a sdělovacích prostředků</t>
  </si>
  <si>
    <t>Sportovní zařízení ve vlastnictví obce</t>
  </si>
  <si>
    <t>Využití volného času dětí a mládeže</t>
  </si>
  <si>
    <t>Bytové hospodářství</t>
  </si>
  <si>
    <t>Nebytové hospodářství</t>
  </si>
  <si>
    <t>Komunální služby a územní rozvoj jinde nezařazené</t>
  </si>
  <si>
    <t>Využívání a zneškodňování komunálních odpadů</t>
  </si>
  <si>
    <t>Ostatní činnosti  k ochraně přírody a krajiny</t>
  </si>
  <si>
    <t>Činnost místní správy</t>
  </si>
  <si>
    <t>stav na Bú</t>
  </si>
  <si>
    <t>CELKEM</t>
  </si>
  <si>
    <t>VÝDAJE v KČ</t>
  </si>
  <si>
    <t>Ostatní záležitosti lesního hospodářství</t>
  </si>
  <si>
    <t>Silnice</t>
  </si>
  <si>
    <t>Provoz veřejné silniční dopravy</t>
  </si>
  <si>
    <t>Odvádění a čištění odpadních vod a nakládání s kaly</t>
  </si>
  <si>
    <t>Mateřské školy</t>
  </si>
  <si>
    <t>Základní školy</t>
  </si>
  <si>
    <t>Činnosti registrovaných církví a náboženských společností</t>
  </si>
  <si>
    <t>Ostatní sportovní činnost</t>
  </si>
  <si>
    <t>Ostatní zájmová činnost a rekreace</t>
  </si>
  <si>
    <t>Veřejné osvětlení</t>
  </si>
  <si>
    <t>Územní plánování</t>
  </si>
  <si>
    <t>Sběr a svoz nebezpečných odpadů</t>
  </si>
  <si>
    <t>Sběr a svoz komunálního odpadu</t>
  </si>
  <si>
    <t>Sběr a svoz ostatních odpadů (jiných než nebezpečných a komunálních)</t>
  </si>
  <si>
    <t>Péče o vzhled obcí a veřejnou zeleň</t>
  </si>
  <si>
    <t>Požární ochrana - dobrovolná část</t>
  </si>
  <si>
    <t>Zastupitelstva obcí</t>
  </si>
  <si>
    <t>Pojištění funkčně nespecifikované</t>
  </si>
  <si>
    <t>Ostatní finanční operace</t>
  </si>
  <si>
    <t>Finanční vypořádání minulých let</t>
  </si>
  <si>
    <t>Rezerva na řešení krizových situací</t>
  </si>
  <si>
    <t>rezervy</t>
  </si>
  <si>
    <t>Financování celkem</t>
  </si>
  <si>
    <t>Příjmy celkem</t>
  </si>
  <si>
    <t>Výdaje celkem</t>
  </si>
  <si>
    <t>Starosta obce Mgr. Pavel Kuběna</t>
  </si>
  <si>
    <t>Schváleno na jednání zastupitelstva obce dne 18.3.2021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</si>
</sst>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č_-;\-* #,##0.00\ _K_č_-;_-* &quot;-&quot;??\ _K_č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11"/>
      <name val="Times New Roman CE"/>
      <charset val="238"/>
    </font>
    <font>
      <b/>
      <sz val="11"/>
      <color theme="1"/>
      <name val="Times New Roman"/>
      <family val="1"/>
      <charset val="238"/>
    </font>
    <font>
      <sz val="11"/>
      <name val="Times New Roman CE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Alignment="1">
      <alignment horizontal="center"/>
    </xf>
    <xf numFmtId="43" fontId="2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1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6" fillId="0" borderId="4" xfId="0" applyFont="1" applyBorder="1"/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right"/>
    </xf>
    <xf numFmtId="43" fontId="7" fillId="0" borderId="7" xfId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164" fontId="8" fillId="0" borderId="9" xfId="0" applyNumberFormat="1" applyFont="1" applyBorder="1"/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3" fontId="7" fillId="0" borderId="12" xfId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3" fontId="7" fillId="0" borderId="10" xfId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3" fillId="0" borderId="10" xfId="0" applyFont="1" applyBorder="1"/>
    <xf numFmtId="0" fontId="3" fillId="0" borderId="3" xfId="0" applyFont="1" applyBorder="1"/>
    <xf numFmtId="0" fontId="3" fillId="0" borderId="14" xfId="0" applyFont="1" applyBorder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43" fontId="7" fillId="0" borderId="16" xfId="1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3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3" fontId="5" fillId="0" borderId="17" xfId="1" applyFont="1" applyBorder="1" applyAlignment="1">
      <alignment horizontal="right"/>
    </xf>
    <xf numFmtId="43" fontId="5" fillId="0" borderId="3" xfId="1" applyFont="1" applyBorder="1" applyAlignment="1">
      <alignment horizontal="center"/>
    </xf>
    <xf numFmtId="164" fontId="6" fillId="0" borderId="4" xfId="0" applyNumberFormat="1" applyFont="1" applyBorder="1"/>
    <xf numFmtId="0" fontId="3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3" fontId="7" fillId="0" borderId="0" xfId="1" applyFont="1" applyBorder="1" applyAlignment="1">
      <alignment horizontal="right"/>
    </xf>
    <xf numFmtId="0" fontId="8" fillId="0" borderId="0" xfId="0" applyFont="1"/>
    <xf numFmtId="43" fontId="5" fillId="0" borderId="18" xfId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2" fillId="0" borderId="1" xfId="0" applyFont="1" applyBorder="1"/>
    <xf numFmtId="43" fontId="4" fillId="0" borderId="3" xfId="1" applyFont="1" applyBorder="1" applyAlignment="1">
      <alignment horizontal="center"/>
    </xf>
    <xf numFmtId="0" fontId="2" fillId="0" borderId="0" xfId="0" applyFont="1"/>
    <xf numFmtId="43" fontId="5" fillId="0" borderId="0" xfId="1" applyFont="1" applyBorder="1" applyAlignment="1">
      <alignment horizontal="right"/>
    </xf>
    <xf numFmtId="164" fontId="6" fillId="0" borderId="0" xfId="0" applyNumberFormat="1" applyFont="1"/>
    <xf numFmtId="0" fontId="2" fillId="0" borderId="19" xfId="0" applyFont="1" applyBorder="1" applyAlignment="1">
      <alignment horizontal="center"/>
    </xf>
    <xf numFmtId="0" fontId="2" fillId="0" borderId="2" xfId="1" applyNumberFormat="1" applyFont="1" applyBorder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43" fontId="3" fillId="0" borderId="7" xfId="1" applyFont="1" applyBorder="1"/>
    <xf numFmtId="0" fontId="8" fillId="0" borderId="8" xfId="0" applyFont="1" applyBorder="1"/>
    <xf numFmtId="0" fontId="3" fillId="0" borderId="13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43" fontId="3" fillId="0" borderId="12" xfId="1" applyFont="1" applyBorder="1" applyAlignment="1">
      <alignment horizontal="right"/>
    </xf>
    <xf numFmtId="0" fontId="8" fillId="0" borderId="10" xfId="0" applyFont="1" applyBorder="1"/>
    <xf numFmtId="43" fontId="3" fillId="2" borderId="12" xfId="1" applyFont="1" applyFill="1" applyBorder="1" applyAlignment="1">
      <alignment horizontal="right"/>
    </xf>
    <xf numFmtId="0" fontId="3" fillId="0" borderId="8" xfId="0" applyFont="1" applyBorder="1"/>
    <xf numFmtId="0" fontId="3" fillId="0" borderId="11" xfId="0" applyFont="1" applyBorder="1"/>
    <xf numFmtId="0" fontId="3" fillId="0" borderId="12" xfId="0" applyFont="1" applyBorder="1"/>
    <xf numFmtId="43" fontId="3" fillId="0" borderId="12" xfId="1" applyFont="1" applyBorder="1"/>
    <xf numFmtId="43" fontId="3" fillId="0" borderId="12" xfId="1" applyFont="1" applyBorder="1" applyAlignment="1">
      <alignment horizontal="right" vertical="center"/>
    </xf>
    <xf numFmtId="43" fontId="8" fillId="0" borderId="10" xfId="1" applyFont="1" applyBorder="1"/>
    <xf numFmtId="0" fontId="3" fillId="0" borderId="20" xfId="0" applyFont="1" applyBorder="1"/>
    <xf numFmtId="0" fontId="3" fillId="0" borderId="21" xfId="0" applyFont="1" applyBorder="1"/>
    <xf numFmtId="43" fontId="3" fillId="0" borderId="21" xfId="1" applyFont="1" applyBorder="1"/>
    <xf numFmtId="0" fontId="8" fillId="0" borderId="13" xfId="0" applyFont="1" applyBorder="1"/>
    <xf numFmtId="43" fontId="2" fillId="0" borderId="17" xfId="1" applyFont="1" applyBorder="1"/>
    <xf numFmtId="43" fontId="6" fillId="0" borderId="3" xfId="1" applyFont="1" applyBorder="1"/>
    <xf numFmtId="43" fontId="2" fillId="0" borderId="0" xfId="1" applyFont="1" applyBorder="1"/>
    <xf numFmtId="0" fontId="2" fillId="0" borderId="3" xfId="0" applyFont="1" applyBorder="1"/>
    <xf numFmtId="0" fontId="3" fillId="0" borderId="22" xfId="0" applyFont="1" applyBorder="1"/>
    <xf numFmtId="0" fontId="3" fillId="0" borderId="23" xfId="0" applyFont="1" applyBorder="1"/>
    <xf numFmtId="43" fontId="2" fillId="0" borderId="23" xfId="1" applyFont="1" applyBorder="1"/>
    <xf numFmtId="0" fontId="8" fillId="0" borderId="3" xfId="0" applyFont="1" applyBorder="1"/>
    <xf numFmtId="43" fontId="8" fillId="0" borderId="3" xfId="1" applyFont="1" applyBorder="1"/>
    <xf numFmtId="43" fontId="6" fillId="0" borderId="3" xfId="0" applyNumberFormat="1" applyFont="1" applyBorder="1"/>
    <xf numFmtId="43" fontId="3" fillId="0" borderId="0" xfId="1" applyFont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3" fillId="0" borderId="24" xfId="0" applyFont="1" applyBorder="1"/>
    <xf numFmtId="0" fontId="3" fillId="0" borderId="25" xfId="0" applyFont="1" applyBorder="1"/>
    <xf numFmtId="43" fontId="7" fillId="0" borderId="7" xfId="1" applyFont="1" applyBorder="1"/>
    <xf numFmtId="164" fontId="8" fillId="0" borderId="4" xfId="0" applyNumberFormat="1" applyFont="1" applyBorder="1"/>
    <xf numFmtId="43" fontId="3" fillId="0" borderId="25" xfId="1" applyFont="1" applyBorder="1"/>
    <xf numFmtId="164" fontId="8" fillId="0" borderId="26" xfId="0" applyNumberFormat="1" applyFont="1" applyBorder="1"/>
    <xf numFmtId="0" fontId="3" fillId="0" borderId="15" xfId="0" applyFont="1" applyBorder="1"/>
    <xf numFmtId="0" fontId="3" fillId="0" borderId="16" xfId="0" applyFont="1" applyBorder="1"/>
    <xf numFmtId="43" fontId="9" fillId="0" borderId="16" xfId="1" applyFont="1" applyBorder="1"/>
    <xf numFmtId="164" fontId="9" fillId="0" borderId="4" xfId="0" applyNumberFormat="1" applyFont="1" applyBorder="1"/>
    <xf numFmtId="43" fontId="3" fillId="0" borderId="0" xfId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3"/>
  <sheetViews>
    <sheetView tabSelected="1" topLeftCell="A82" workbookViewId="0">
      <selection activeCell="A92" sqref="A92"/>
    </sheetView>
  </sheetViews>
  <sheetFormatPr defaultRowHeight="15" x14ac:dyDescent="0.25"/>
  <cols>
    <col min="1" max="1" width="56.85546875" customWidth="1"/>
    <col min="2" max="2" width="6.5703125" customWidth="1"/>
    <col min="3" max="3" width="5.5703125" customWidth="1"/>
    <col min="4" max="4" width="20.5703125" customWidth="1"/>
    <col min="5" max="5" width="15.7109375" customWidth="1"/>
    <col min="6" max="6" width="18.7109375" customWidth="1"/>
  </cols>
  <sheetData>
    <row r="1" spans="1:6" x14ac:dyDescent="0.25">
      <c r="A1" s="95" t="s">
        <v>0</v>
      </c>
      <c r="B1" s="95"/>
      <c r="C1" s="95"/>
      <c r="D1" s="95"/>
    </row>
    <row r="2" spans="1:6" x14ac:dyDescent="0.25">
      <c r="A2" s="96"/>
      <c r="B2" s="96"/>
      <c r="C2" s="96"/>
      <c r="D2" s="96"/>
    </row>
    <row r="3" spans="1:6" x14ac:dyDescent="0.25">
      <c r="A3" s="95" t="s">
        <v>1</v>
      </c>
      <c r="B3" s="95"/>
      <c r="C3" s="95"/>
      <c r="D3" s="95"/>
    </row>
    <row r="4" spans="1:6" x14ac:dyDescent="0.25">
      <c r="A4" s="1"/>
      <c r="B4" s="1"/>
      <c r="C4" s="1"/>
      <c r="D4" s="2"/>
    </row>
    <row r="5" spans="1:6" x14ac:dyDescent="0.25">
      <c r="A5" s="97" t="s">
        <v>2</v>
      </c>
      <c r="B5" s="97"/>
      <c r="C5" s="97"/>
      <c r="D5" s="97"/>
      <c r="E5" s="97"/>
    </row>
    <row r="6" spans="1:6" x14ac:dyDescent="0.25">
      <c r="A6" s="1"/>
      <c r="B6" s="1"/>
      <c r="C6" s="1"/>
      <c r="D6" s="2"/>
    </row>
    <row r="7" spans="1:6" ht="15.75" thickBot="1" x14ac:dyDescent="0.3">
      <c r="A7" s="97"/>
      <c r="B7" s="97"/>
      <c r="C7" s="97"/>
      <c r="D7" s="97"/>
      <c r="E7" s="97"/>
    </row>
    <row r="8" spans="1:6" ht="15.75" thickBot="1" x14ac:dyDescent="0.3">
      <c r="A8" s="3"/>
      <c r="B8" s="4" t="s">
        <v>3</v>
      </c>
      <c r="C8" s="4" t="s">
        <v>4</v>
      </c>
      <c r="D8" s="5">
        <v>2021</v>
      </c>
      <c r="E8" s="6" t="s">
        <v>5</v>
      </c>
      <c r="F8" s="7" t="s">
        <v>6</v>
      </c>
    </row>
    <row r="9" spans="1:6" x14ac:dyDescent="0.25">
      <c r="A9" s="8" t="s">
        <v>7</v>
      </c>
      <c r="B9" s="9"/>
      <c r="C9" s="10">
        <v>1111</v>
      </c>
      <c r="D9" s="11">
        <v>2100000</v>
      </c>
      <c r="E9" s="12"/>
      <c r="F9" s="13">
        <f>SUM(D9+E9)</f>
        <v>2100000</v>
      </c>
    </row>
    <row r="10" spans="1:6" x14ac:dyDescent="0.25">
      <c r="A10" s="14" t="s">
        <v>8</v>
      </c>
      <c r="B10" s="15"/>
      <c r="C10" s="16">
        <v>1112</v>
      </c>
      <c r="D10" s="17">
        <v>20000</v>
      </c>
      <c r="E10" s="18"/>
      <c r="F10" s="13">
        <f t="shared" ref="F10:F37" si="0">SUM(D10+E10)</f>
        <v>20000</v>
      </c>
    </row>
    <row r="11" spans="1:6" x14ac:dyDescent="0.25">
      <c r="A11" s="14" t="s">
        <v>9</v>
      </c>
      <c r="B11" s="15"/>
      <c r="C11" s="16">
        <v>1113</v>
      </c>
      <c r="D11" s="17">
        <v>250000</v>
      </c>
      <c r="E11" s="18"/>
      <c r="F11" s="13">
        <f t="shared" si="0"/>
        <v>250000</v>
      </c>
    </row>
    <row r="12" spans="1:6" x14ac:dyDescent="0.25">
      <c r="A12" s="14" t="s">
        <v>10</v>
      </c>
      <c r="B12" s="15"/>
      <c r="C12" s="16">
        <v>1121</v>
      </c>
      <c r="D12" s="17">
        <v>1500000</v>
      </c>
      <c r="E12" s="18"/>
      <c r="F12" s="13">
        <f t="shared" si="0"/>
        <v>1500000</v>
      </c>
    </row>
    <row r="13" spans="1:6" x14ac:dyDescent="0.25">
      <c r="A13" s="14" t="s">
        <v>11</v>
      </c>
      <c r="B13" s="15"/>
      <c r="C13" s="16">
        <v>1122</v>
      </c>
      <c r="D13" s="17">
        <v>400000</v>
      </c>
      <c r="E13" s="19">
        <v>310410</v>
      </c>
      <c r="F13" s="13">
        <f t="shared" si="0"/>
        <v>710410</v>
      </c>
    </row>
    <row r="14" spans="1:6" x14ac:dyDescent="0.25">
      <c r="A14" s="14" t="s">
        <v>12</v>
      </c>
      <c r="B14" s="15"/>
      <c r="C14" s="16">
        <v>1211</v>
      </c>
      <c r="D14" s="17">
        <v>4500000</v>
      </c>
      <c r="E14" s="18"/>
      <c r="F14" s="13">
        <f t="shared" si="0"/>
        <v>4500000</v>
      </c>
    </row>
    <row r="15" spans="1:6" x14ac:dyDescent="0.25">
      <c r="A15" s="14" t="s">
        <v>13</v>
      </c>
      <c r="B15" s="15"/>
      <c r="C15" s="16">
        <v>1334</v>
      </c>
      <c r="D15" s="17">
        <v>5000</v>
      </c>
      <c r="E15" s="18"/>
      <c r="F15" s="13">
        <f t="shared" si="0"/>
        <v>5000</v>
      </c>
    </row>
    <row r="16" spans="1:6" x14ac:dyDescent="0.25">
      <c r="A16" s="14" t="s">
        <v>14</v>
      </c>
      <c r="B16" s="15"/>
      <c r="C16" s="16">
        <v>1335</v>
      </c>
      <c r="D16" s="17">
        <v>5000</v>
      </c>
      <c r="E16" s="18"/>
      <c r="F16" s="13">
        <f t="shared" si="0"/>
        <v>5000</v>
      </c>
    </row>
    <row r="17" spans="1:6" x14ac:dyDescent="0.25">
      <c r="A17" s="14" t="s">
        <v>15</v>
      </c>
      <c r="B17" s="15"/>
      <c r="C17" s="16">
        <v>1340</v>
      </c>
      <c r="D17" s="17">
        <v>500000</v>
      </c>
      <c r="E17" s="18"/>
      <c r="F17" s="13">
        <f t="shared" si="0"/>
        <v>500000</v>
      </c>
    </row>
    <row r="18" spans="1:6" x14ac:dyDescent="0.25">
      <c r="A18" s="14" t="s">
        <v>16</v>
      </c>
      <c r="B18" s="15"/>
      <c r="C18" s="16">
        <v>1341</v>
      </c>
      <c r="D18" s="17">
        <v>15000</v>
      </c>
      <c r="E18" s="18"/>
      <c r="F18" s="13">
        <f t="shared" si="0"/>
        <v>15000</v>
      </c>
    </row>
    <row r="19" spans="1:6" x14ac:dyDescent="0.25">
      <c r="A19" s="14" t="s">
        <v>17</v>
      </c>
      <c r="B19" s="15"/>
      <c r="C19" s="16">
        <v>1342</v>
      </c>
      <c r="D19" s="17">
        <v>250000</v>
      </c>
      <c r="E19" s="18"/>
      <c r="F19" s="13">
        <f t="shared" si="0"/>
        <v>250000</v>
      </c>
    </row>
    <row r="20" spans="1:6" x14ac:dyDescent="0.25">
      <c r="A20" s="14" t="s">
        <v>18</v>
      </c>
      <c r="B20" s="15"/>
      <c r="C20" s="16">
        <v>1344</v>
      </c>
      <c r="D20" s="17">
        <v>1000</v>
      </c>
      <c r="E20" s="18"/>
      <c r="F20" s="13">
        <f t="shared" si="0"/>
        <v>1000</v>
      </c>
    </row>
    <row r="21" spans="1:6" x14ac:dyDescent="0.25">
      <c r="A21" s="14" t="s">
        <v>19</v>
      </c>
      <c r="B21" s="15"/>
      <c r="C21" s="16">
        <v>1381</v>
      </c>
      <c r="D21" s="17">
        <v>40000</v>
      </c>
      <c r="E21" s="18"/>
      <c r="F21" s="13">
        <f t="shared" si="0"/>
        <v>40000</v>
      </c>
    </row>
    <row r="22" spans="1:6" x14ac:dyDescent="0.25">
      <c r="A22" s="14" t="s">
        <v>20</v>
      </c>
      <c r="B22" s="15"/>
      <c r="C22" s="16">
        <v>1361</v>
      </c>
      <c r="D22" s="17">
        <v>2000</v>
      </c>
      <c r="E22" s="18"/>
      <c r="F22" s="13">
        <f t="shared" si="0"/>
        <v>2000</v>
      </c>
    </row>
    <row r="23" spans="1:6" x14ac:dyDescent="0.25">
      <c r="A23" s="14" t="s">
        <v>21</v>
      </c>
      <c r="B23" s="15"/>
      <c r="C23" s="16">
        <v>1511</v>
      </c>
      <c r="D23" s="17">
        <v>1300000</v>
      </c>
      <c r="E23" s="18"/>
      <c r="F23" s="13">
        <f t="shared" si="0"/>
        <v>1300000</v>
      </c>
    </row>
    <row r="24" spans="1:6" x14ac:dyDescent="0.25">
      <c r="A24" s="20" t="s">
        <v>22</v>
      </c>
      <c r="B24" s="15"/>
      <c r="C24" s="16">
        <v>4112</v>
      </c>
      <c r="D24" s="17">
        <v>172600</v>
      </c>
      <c r="E24" s="19">
        <v>9200</v>
      </c>
      <c r="F24" s="13">
        <f t="shared" si="0"/>
        <v>181800</v>
      </c>
    </row>
    <row r="25" spans="1:6" x14ac:dyDescent="0.25">
      <c r="A25" s="20" t="s">
        <v>23</v>
      </c>
      <c r="B25" s="15"/>
      <c r="C25" s="16">
        <v>4213</v>
      </c>
      <c r="D25" s="17">
        <v>376000</v>
      </c>
      <c r="E25" s="18"/>
      <c r="F25" s="13">
        <f t="shared" si="0"/>
        <v>376000</v>
      </c>
    </row>
    <row r="26" spans="1:6" x14ac:dyDescent="0.25">
      <c r="A26" s="21" t="s">
        <v>24</v>
      </c>
      <c r="B26" s="15">
        <v>2219</v>
      </c>
      <c r="C26" s="16"/>
      <c r="D26" s="17">
        <v>500000</v>
      </c>
      <c r="E26" s="18"/>
      <c r="F26" s="13">
        <f t="shared" si="0"/>
        <v>500000</v>
      </c>
    </row>
    <row r="27" spans="1:6" x14ac:dyDescent="0.25">
      <c r="A27" s="22" t="s">
        <v>25</v>
      </c>
      <c r="B27" s="15">
        <v>2310</v>
      </c>
      <c r="C27" s="16"/>
      <c r="D27" s="17">
        <v>70000</v>
      </c>
      <c r="E27" s="18"/>
      <c r="F27" s="13">
        <f t="shared" si="0"/>
        <v>70000</v>
      </c>
    </row>
    <row r="28" spans="1:6" x14ac:dyDescent="0.25">
      <c r="A28" s="14" t="s">
        <v>26</v>
      </c>
      <c r="B28" s="15">
        <v>3311</v>
      </c>
      <c r="C28" s="16"/>
      <c r="D28" s="17">
        <v>25000</v>
      </c>
      <c r="E28" s="18"/>
      <c r="F28" s="13">
        <f t="shared" si="0"/>
        <v>25000</v>
      </c>
    </row>
    <row r="29" spans="1:6" x14ac:dyDescent="0.25">
      <c r="A29" s="23" t="s">
        <v>27</v>
      </c>
      <c r="B29" s="15">
        <v>3399</v>
      </c>
      <c r="C29" s="16"/>
      <c r="D29" s="17">
        <v>2000</v>
      </c>
      <c r="E29" s="18"/>
      <c r="F29" s="13">
        <f t="shared" si="0"/>
        <v>2000</v>
      </c>
    </row>
    <row r="30" spans="1:6" x14ac:dyDescent="0.25">
      <c r="A30" s="23" t="s">
        <v>28</v>
      </c>
      <c r="B30" s="15">
        <v>3412</v>
      </c>
      <c r="C30" s="16"/>
      <c r="D30" s="17">
        <v>5000</v>
      </c>
      <c r="E30" s="18"/>
      <c r="F30" s="13">
        <f t="shared" si="0"/>
        <v>5000</v>
      </c>
    </row>
    <row r="31" spans="1:6" x14ac:dyDescent="0.25">
      <c r="A31" s="23" t="s">
        <v>29</v>
      </c>
      <c r="B31" s="15">
        <v>3421</v>
      </c>
      <c r="C31" s="16"/>
      <c r="D31" s="17">
        <v>500000</v>
      </c>
      <c r="E31" s="18"/>
      <c r="F31" s="13">
        <f t="shared" si="0"/>
        <v>500000</v>
      </c>
    </row>
    <row r="32" spans="1:6" x14ac:dyDescent="0.25">
      <c r="A32" s="23" t="s">
        <v>30</v>
      </c>
      <c r="B32" s="15">
        <v>3612</v>
      </c>
      <c r="C32" s="16"/>
      <c r="D32" s="17">
        <v>365000</v>
      </c>
      <c r="E32" s="18"/>
      <c r="F32" s="13">
        <f t="shared" si="0"/>
        <v>365000</v>
      </c>
    </row>
    <row r="33" spans="1:6" ht="15.75" thickBot="1" x14ac:dyDescent="0.3">
      <c r="A33" s="23" t="s">
        <v>31</v>
      </c>
      <c r="B33" s="15">
        <v>3613</v>
      </c>
      <c r="C33" s="16"/>
      <c r="D33" s="17">
        <v>50000</v>
      </c>
      <c r="E33" s="18"/>
      <c r="F33" s="13">
        <f t="shared" si="0"/>
        <v>50000</v>
      </c>
    </row>
    <row r="34" spans="1:6" ht="15.75" thickBot="1" x14ac:dyDescent="0.3">
      <c r="A34" s="24" t="s">
        <v>32</v>
      </c>
      <c r="B34" s="15">
        <v>3639</v>
      </c>
      <c r="C34" s="16"/>
      <c r="D34" s="17">
        <v>50000</v>
      </c>
      <c r="E34" s="18"/>
      <c r="F34" s="13">
        <f t="shared" si="0"/>
        <v>50000</v>
      </c>
    </row>
    <row r="35" spans="1:6" x14ac:dyDescent="0.25">
      <c r="A35" s="23" t="s">
        <v>33</v>
      </c>
      <c r="B35" s="15">
        <v>3725</v>
      </c>
      <c r="C35" s="16"/>
      <c r="D35" s="17">
        <v>90000</v>
      </c>
      <c r="E35" s="18"/>
      <c r="F35" s="13">
        <f t="shared" si="0"/>
        <v>90000</v>
      </c>
    </row>
    <row r="36" spans="1:6" x14ac:dyDescent="0.25">
      <c r="A36" s="23" t="s">
        <v>34</v>
      </c>
      <c r="B36" s="15">
        <v>3749</v>
      </c>
      <c r="C36" s="16"/>
      <c r="D36" s="17">
        <v>3000</v>
      </c>
      <c r="E36" s="18"/>
      <c r="F36" s="13">
        <f t="shared" si="0"/>
        <v>3000</v>
      </c>
    </row>
    <row r="37" spans="1:6" ht="15.75" thickBot="1" x14ac:dyDescent="0.3">
      <c r="A37" s="25" t="s">
        <v>35</v>
      </c>
      <c r="B37" s="26">
        <v>6171</v>
      </c>
      <c r="C37" s="27"/>
      <c r="D37" s="28">
        <v>4500</v>
      </c>
      <c r="E37" s="29"/>
      <c r="F37" s="13">
        <f t="shared" si="0"/>
        <v>4500</v>
      </c>
    </row>
    <row r="38" spans="1:6" ht="15.75" thickBot="1" x14ac:dyDescent="0.3">
      <c r="A38" s="30"/>
      <c r="B38" s="31"/>
      <c r="C38" s="32"/>
      <c r="D38" s="33">
        <f>SUM(D9:D37)</f>
        <v>13101100</v>
      </c>
      <c r="E38" s="34">
        <f>SUM(E9:E37)</f>
        <v>319610</v>
      </c>
      <c r="F38" s="35">
        <f>SUM(F9:F37)</f>
        <v>13420710</v>
      </c>
    </row>
    <row r="39" spans="1:6" ht="15.75" thickBot="1" x14ac:dyDescent="0.3">
      <c r="A39" s="36"/>
      <c r="B39" s="37"/>
      <c r="C39" s="38"/>
      <c r="D39" s="39"/>
      <c r="E39" s="3"/>
      <c r="F39" s="40"/>
    </row>
    <row r="40" spans="1:6" ht="15.75" thickBot="1" x14ac:dyDescent="0.3">
      <c r="A40" s="30" t="s">
        <v>36</v>
      </c>
      <c r="B40" s="31"/>
      <c r="C40" s="32">
        <v>8115</v>
      </c>
      <c r="D40" s="41">
        <v>14000000</v>
      </c>
      <c r="E40" s="42"/>
      <c r="F40" s="35">
        <f>SUM(D40+E40)</f>
        <v>14000000</v>
      </c>
    </row>
    <row r="41" spans="1:6" ht="15.75" thickBot="1" x14ac:dyDescent="0.3">
      <c r="A41" s="36"/>
      <c r="B41" s="37"/>
      <c r="C41" s="38"/>
      <c r="D41" s="39"/>
      <c r="E41" s="3"/>
      <c r="F41" s="40"/>
    </row>
    <row r="42" spans="1:6" ht="15.75" thickBot="1" x14ac:dyDescent="0.3">
      <c r="A42" s="43" t="s">
        <v>37</v>
      </c>
      <c r="B42" s="31"/>
      <c r="C42" s="32"/>
      <c r="D42" s="33">
        <f>SUM(D40+D38)</f>
        <v>27101100</v>
      </c>
      <c r="E42" s="44">
        <v>319610</v>
      </c>
      <c r="F42" s="35">
        <f>SUM(F40+F38)</f>
        <v>27420710</v>
      </c>
    </row>
    <row r="43" spans="1:6" x14ac:dyDescent="0.25">
      <c r="A43" s="45"/>
      <c r="B43" s="37"/>
      <c r="C43" s="38"/>
      <c r="D43" s="46"/>
      <c r="E43" s="3"/>
      <c r="F43" s="47"/>
    </row>
    <row r="44" spans="1:6" x14ac:dyDescent="0.25">
      <c r="A44" s="45"/>
      <c r="B44" s="37"/>
      <c r="C44" s="38"/>
      <c r="D44" s="46"/>
      <c r="E44" s="3"/>
      <c r="F44" s="47"/>
    </row>
    <row r="45" spans="1:6" x14ac:dyDescent="0.25">
      <c r="A45" s="45"/>
      <c r="B45" s="37"/>
      <c r="C45" s="38"/>
      <c r="D45" s="46"/>
      <c r="E45" s="3"/>
    </row>
    <row r="46" spans="1:6" ht="15.75" thickBot="1" x14ac:dyDescent="0.3">
      <c r="A46" s="98" t="s">
        <v>38</v>
      </c>
      <c r="B46" s="98"/>
      <c r="C46" s="98"/>
      <c r="D46" s="98"/>
    </row>
    <row r="47" spans="1:6" ht="15.75" thickBot="1" x14ac:dyDescent="0.3">
      <c r="A47" s="36"/>
      <c r="B47" s="48" t="s">
        <v>3</v>
      </c>
      <c r="C47" s="48" t="s">
        <v>4</v>
      </c>
      <c r="D47" s="49">
        <v>2021</v>
      </c>
      <c r="E47" s="42" t="s">
        <v>5</v>
      </c>
      <c r="F47" s="7" t="s">
        <v>6</v>
      </c>
    </row>
    <row r="48" spans="1:6" x14ac:dyDescent="0.25">
      <c r="A48" s="50" t="s">
        <v>39</v>
      </c>
      <c r="B48" s="51">
        <v>1039</v>
      </c>
      <c r="C48" s="52"/>
      <c r="D48" s="53">
        <v>3000</v>
      </c>
      <c r="E48" s="54"/>
      <c r="F48" s="13">
        <f>SUM(D48+E48)</f>
        <v>3000</v>
      </c>
    </row>
    <row r="49" spans="1:6" x14ac:dyDescent="0.25">
      <c r="A49" s="55" t="s">
        <v>40</v>
      </c>
      <c r="B49" s="56">
        <v>2212</v>
      </c>
      <c r="C49" s="57"/>
      <c r="D49" s="58">
        <v>2510000</v>
      </c>
      <c r="E49" s="59"/>
      <c r="F49" s="13">
        <f t="shared" ref="F49:F76" si="1">SUM(D49+E49)</f>
        <v>2510000</v>
      </c>
    </row>
    <row r="50" spans="1:6" x14ac:dyDescent="0.25">
      <c r="A50" s="21" t="s">
        <v>24</v>
      </c>
      <c r="B50" s="56">
        <v>2219</v>
      </c>
      <c r="C50" s="57"/>
      <c r="D50" s="60">
        <v>540000</v>
      </c>
      <c r="E50" s="59"/>
      <c r="F50" s="13">
        <f t="shared" si="1"/>
        <v>540000</v>
      </c>
    </row>
    <row r="51" spans="1:6" x14ac:dyDescent="0.25">
      <c r="A51" s="61" t="s">
        <v>41</v>
      </c>
      <c r="B51" s="62">
        <v>2221</v>
      </c>
      <c r="C51" s="63"/>
      <c r="D51" s="64">
        <v>250000</v>
      </c>
      <c r="E51" s="59"/>
      <c r="F51" s="13">
        <f t="shared" si="1"/>
        <v>250000</v>
      </c>
    </row>
    <row r="52" spans="1:6" x14ac:dyDescent="0.25">
      <c r="A52" s="23" t="s">
        <v>25</v>
      </c>
      <c r="B52" s="62">
        <v>2310</v>
      </c>
      <c r="C52" s="63"/>
      <c r="D52" s="65">
        <v>70000</v>
      </c>
      <c r="E52" s="59"/>
      <c r="F52" s="13">
        <f t="shared" si="1"/>
        <v>70000</v>
      </c>
    </row>
    <row r="53" spans="1:6" x14ac:dyDescent="0.25">
      <c r="A53" s="23" t="s">
        <v>42</v>
      </c>
      <c r="B53" s="56">
        <v>2321</v>
      </c>
      <c r="C53" s="57"/>
      <c r="D53" s="58">
        <v>1100000</v>
      </c>
      <c r="E53" s="59"/>
      <c r="F53" s="13">
        <f t="shared" si="1"/>
        <v>1100000</v>
      </c>
    </row>
    <row r="54" spans="1:6" x14ac:dyDescent="0.25">
      <c r="A54" s="23" t="s">
        <v>43</v>
      </c>
      <c r="B54" s="56">
        <v>3111</v>
      </c>
      <c r="C54" s="57"/>
      <c r="D54" s="58">
        <v>300000</v>
      </c>
      <c r="E54" s="59"/>
      <c r="F54" s="13">
        <f t="shared" si="1"/>
        <v>300000</v>
      </c>
    </row>
    <row r="55" spans="1:6" x14ac:dyDescent="0.25">
      <c r="A55" s="23" t="s">
        <v>44</v>
      </c>
      <c r="B55" s="56">
        <v>3113</v>
      </c>
      <c r="C55" s="57"/>
      <c r="D55" s="58">
        <v>300000</v>
      </c>
      <c r="E55" s="59"/>
      <c r="F55" s="13">
        <f t="shared" si="1"/>
        <v>300000</v>
      </c>
    </row>
    <row r="56" spans="1:6" x14ac:dyDescent="0.25">
      <c r="A56" s="23" t="s">
        <v>26</v>
      </c>
      <c r="B56" s="62">
        <v>3311</v>
      </c>
      <c r="C56" s="63"/>
      <c r="D56" s="64">
        <v>100000</v>
      </c>
      <c r="E56" s="59"/>
      <c r="F56" s="13">
        <f t="shared" si="1"/>
        <v>100000</v>
      </c>
    </row>
    <row r="57" spans="1:6" x14ac:dyDescent="0.25">
      <c r="A57" s="23" t="s">
        <v>45</v>
      </c>
      <c r="B57" s="62">
        <v>3330</v>
      </c>
      <c r="C57" s="63"/>
      <c r="D57" s="64">
        <v>100000</v>
      </c>
      <c r="E57" s="59"/>
      <c r="F57" s="13">
        <f t="shared" si="1"/>
        <v>100000</v>
      </c>
    </row>
    <row r="58" spans="1:6" x14ac:dyDescent="0.25">
      <c r="A58" s="23" t="s">
        <v>27</v>
      </c>
      <c r="B58" s="62">
        <v>3399</v>
      </c>
      <c r="C58" s="63"/>
      <c r="D58" s="64">
        <v>356000</v>
      </c>
      <c r="E58" s="59"/>
      <c r="F58" s="13">
        <f t="shared" si="1"/>
        <v>356000</v>
      </c>
    </row>
    <row r="59" spans="1:6" x14ac:dyDescent="0.25">
      <c r="A59" s="23" t="s">
        <v>46</v>
      </c>
      <c r="B59" s="62">
        <v>3419</v>
      </c>
      <c r="C59" s="63"/>
      <c r="D59" s="64">
        <v>65000</v>
      </c>
      <c r="E59" s="59"/>
      <c r="F59" s="13">
        <f t="shared" si="1"/>
        <v>65000</v>
      </c>
    </row>
    <row r="60" spans="1:6" x14ac:dyDescent="0.25">
      <c r="A60" s="23" t="s">
        <v>29</v>
      </c>
      <c r="B60" s="62">
        <v>3421</v>
      </c>
      <c r="C60" s="63"/>
      <c r="D60" s="64">
        <v>1705000</v>
      </c>
      <c r="E60" s="59"/>
      <c r="F60" s="13">
        <f t="shared" si="1"/>
        <v>1705000</v>
      </c>
    </row>
    <row r="61" spans="1:6" x14ac:dyDescent="0.25">
      <c r="A61" s="23" t="s">
        <v>47</v>
      </c>
      <c r="B61" s="62">
        <v>3429</v>
      </c>
      <c r="C61" s="63"/>
      <c r="D61" s="65">
        <v>40000</v>
      </c>
      <c r="E61" s="59"/>
      <c r="F61" s="13">
        <f t="shared" si="1"/>
        <v>40000</v>
      </c>
    </row>
    <row r="62" spans="1:6" x14ac:dyDescent="0.25">
      <c r="A62" s="23" t="s">
        <v>30</v>
      </c>
      <c r="B62" s="62">
        <v>3612</v>
      </c>
      <c r="C62" s="63"/>
      <c r="D62" s="64">
        <v>200000</v>
      </c>
      <c r="E62" s="59"/>
      <c r="F62" s="13">
        <f t="shared" si="1"/>
        <v>200000</v>
      </c>
    </row>
    <row r="63" spans="1:6" x14ac:dyDescent="0.25">
      <c r="A63" s="23" t="s">
        <v>48</v>
      </c>
      <c r="B63" s="56">
        <v>3631</v>
      </c>
      <c r="C63" s="57"/>
      <c r="D63" s="58">
        <v>450000</v>
      </c>
      <c r="E63" s="59"/>
      <c r="F63" s="13">
        <f t="shared" si="1"/>
        <v>450000</v>
      </c>
    </row>
    <row r="64" spans="1:6" x14ac:dyDescent="0.25">
      <c r="A64" s="23" t="s">
        <v>49</v>
      </c>
      <c r="B64" s="62">
        <v>3635</v>
      </c>
      <c r="C64" s="63"/>
      <c r="D64" s="64">
        <v>350000</v>
      </c>
      <c r="E64" s="59"/>
      <c r="F64" s="13">
        <f t="shared" si="1"/>
        <v>350000</v>
      </c>
    </row>
    <row r="65" spans="1:6" x14ac:dyDescent="0.25">
      <c r="A65" s="23" t="s">
        <v>32</v>
      </c>
      <c r="B65" s="62">
        <v>3639</v>
      </c>
      <c r="C65" s="63"/>
      <c r="D65" s="64">
        <v>1721000</v>
      </c>
      <c r="E65" s="66">
        <v>600000</v>
      </c>
      <c r="F65" s="13">
        <f t="shared" si="1"/>
        <v>2321000</v>
      </c>
    </row>
    <row r="66" spans="1:6" x14ac:dyDescent="0.25">
      <c r="A66" s="23" t="s">
        <v>50</v>
      </c>
      <c r="B66" s="62">
        <v>3721</v>
      </c>
      <c r="C66" s="63"/>
      <c r="D66" s="64">
        <v>30000</v>
      </c>
      <c r="E66" s="59"/>
      <c r="F66" s="13">
        <f t="shared" si="1"/>
        <v>30000</v>
      </c>
    </row>
    <row r="67" spans="1:6" x14ac:dyDescent="0.25">
      <c r="A67" s="23" t="s">
        <v>51</v>
      </c>
      <c r="B67" s="62">
        <v>3722</v>
      </c>
      <c r="C67" s="63"/>
      <c r="D67" s="64">
        <v>980000</v>
      </c>
      <c r="E67" s="59"/>
      <c r="F67" s="13">
        <f t="shared" si="1"/>
        <v>980000</v>
      </c>
    </row>
    <row r="68" spans="1:6" x14ac:dyDescent="0.25">
      <c r="A68" s="23" t="s">
        <v>52</v>
      </c>
      <c r="B68" s="62">
        <v>3723</v>
      </c>
      <c r="C68" s="63"/>
      <c r="D68" s="64">
        <v>100000</v>
      </c>
      <c r="E68" s="59"/>
      <c r="F68" s="13">
        <f t="shared" si="1"/>
        <v>100000</v>
      </c>
    </row>
    <row r="69" spans="1:6" x14ac:dyDescent="0.25">
      <c r="A69" s="23" t="s">
        <v>33</v>
      </c>
      <c r="B69" s="62">
        <v>3725</v>
      </c>
      <c r="C69" s="63"/>
      <c r="D69" s="64">
        <v>350000</v>
      </c>
      <c r="E69" s="59"/>
      <c r="F69" s="13">
        <f t="shared" si="1"/>
        <v>350000</v>
      </c>
    </row>
    <row r="70" spans="1:6" x14ac:dyDescent="0.25">
      <c r="A70" s="23" t="s">
        <v>53</v>
      </c>
      <c r="B70" s="62">
        <v>3745</v>
      </c>
      <c r="C70" s="63"/>
      <c r="D70" s="64">
        <v>100000</v>
      </c>
      <c r="E70" s="59"/>
      <c r="F70" s="13">
        <f t="shared" si="1"/>
        <v>100000</v>
      </c>
    </row>
    <row r="71" spans="1:6" x14ac:dyDescent="0.25">
      <c r="A71" s="23" t="s">
        <v>54</v>
      </c>
      <c r="B71" s="62">
        <v>5512</v>
      </c>
      <c r="C71" s="63"/>
      <c r="D71" s="64">
        <v>232000</v>
      </c>
      <c r="E71" s="59"/>
      <c r="F71" s="13">
        <f t="shared" si="1"/>
        <v>232000</v>
      </c>
    </row>
    <row r="72" spans="1:6" x14ac:dyDescent="0.25">
      <c r="A72" s="23" t="s">
        <v>55</v>
      </c>
      <c r="B72" s="62">
        <v>6112</v>
      </c>
      <c r="C72" s="63"/>
      <c r="D72" s="64">
        <v>1490000</v>
      </c>
      <c r="E72" s="59"/>
      <c r="F72" s="13">
        <f t="shared" si="1"/>
        <v>1490000</v>
      </c>
    </row>
    <row r="73" spans="1:6" x14ac:dyDescent="0.25">
      <c r="A73" s="23" t="s">
        <v>35</v>
      </c>
      <c r="B73" s="62">
        <v>6171</v>
      </c>
      <c r="C73" s="63"/>
      <c r="D73" s="64">
        <v>4842100</v>
      </c>
      <c r="E73" s="59"/>
      <c r="F73" s="13">
        <f t="shared" si="1"/>
        <v>4842100</v>
      </c>
    </row>
    <row r="74" spans="1:6" x14ac:dyDescent="0.25">
      <c r="A74" s="55" t="s">
        <v>56</v>
      </c>
      <c r="B74" s="67">
        <v>6320</v>
      </c>
      <c r="C74" s="68"/>
      <c r="D74" s="69">
        <v>100000</v>
      </c>
      <c r="E74" s="59"/>
      <c r="F74" s="13">
        <f t="shared" si="1"/>
        <v>100000</v>
      </c>
    </row>
    <row r="75" spans="1:6" x14ac:dyDescent="0.25">
      <c r="A75" s="23" t="s">
        <v>57</v>
      </c>
      <c r="B75" s="62">
        <v>6399</v>
      </c>
      <c r="C75" s="62"/>
      <c r="D75" s="64">
        <v>400000</v>
      </c>
      <c r="E75" s="66">
        <v>310410</v>
      </c>
      <c r="F75" s="13">
        <f t="shared" si="1"/>
        <v>710410</v>
      </c>
    </row>
    <row r="76" spans="1:6" ht="15.75" thickBot="1" x14ac:dyDescent="0.3">
      <c r="A76" s="55" t="s">
        <v>58</v>
      </c>
      <c r="B76" s="67">
        <v>6402</v>
      </c>
      <c r="C76" s="67"/>
      <c r="D76" s="69">
        <v>18110</v>
      </c>
      <c r="E76" s="70"/>
      <c r="F76" s="13">
        <f t="shared" si="1"/>
        <v>18110</v>
      </c>
    </row>
    <row r="77" spans="1:6" ht="15.75" thickBot="1" x14ac:dyDescent="0.3">
      <c r="A77" s="43" t="s">
        <v>37</v>
      </c>
      <c r="B77" s="30"/>
      <c r="C77" s="30"/>
      <c r="D77" s="71">
        <f>SUM(D48:D76)</f>
        <v>18802210</v>
      </c>
      <c r="E77" s="72">
        <f>SUM(E48:E76)</f>
        <v>910410</v>
      </c>
      <c r="F77" s="35">
        <f>SUM(F48:F76)</f>
        <v>19712620</v>
      </c>
    </row>
    <row r="78" spans="1:6" ht="15.75" thickBot="1" x14ac:dyDescent="0.3">
      <c r="A78" s="45"/>
      <c r="B78" s="36"/>
      <c r="C78" s="36"/>
      <c r="D78" s="73"/>
      <c r="E78" s="40"/>
      <c r="F78" s="40"/>
    </row>
    <row r="79" spans="1:6" ht="15.75" thickBot="1" x14ac:dyDescent="0.3">
      <c r="A79" s="74" t="s">
        <v>59</v>
      </c>
      <c r="B79" s="75"/>
      <c r="C79" s="76">
        <v>5901</v>
      </c>
      <c r="D79" s="77">
        <v>10000</v>
      </c>
      <c r="E79" s="78"/>
      <c r="F79" s="35">
        <f>SUM(D79+E79)</f>
        <v>10000</v>
      </c>
    </row>
    <row r="80" spans="1:6" ht="15.75" thickBot="1" x14ac:dyDescent="0.3">
      <c r="A80" s="45"/>
      <c r="B80" s="36"/>
      <c r="C80" s="36"/>
      <c r="D80" s="73"/>
      <c r="E80" s="40"/>
      <c r="F80" s="40"/>
    </row>
    <row r="81" spans="1:6" ht="15.75" thickBot="1" x14ac:dyDescent="0.3">
      <c r="A81" s="74" t="s">
        <v>60</v>
      </c>
      <c r="B81" s="75"/>
      <c r="C81" s="76">
        <v>5901</v>
      </c>
      <c r="D81" s="77">
        <v>8288890</v>
      </c>
      <c r="E81" s="79">
        <v>-590800</v>
      </c>
      <c r="F81" s="35">
        <f>SUM(D81+E81)</f>
        <v>7698090</v>
      </c>
    </row>
    <row r="82" spans="1:6" ht="15.75" thickBot="1" x14ac:dyDescent="0.3">
      <c r="A82" s="45"/>
      <c r="B82" s="36"/>
      <c r="C82" s="36"/>
      <c r="D82" s="73"/>
      <c r="E82" s="40"/>
      <c r="F82" s="40"/>
    </row>
    <row r="83" spans="1:6" ht="15.75" thickBot="1" x14ac:dyDescent="0.3">
      <c r="A83" s="74" t="s">
        <v>37</v>
      </c>
      <c r="B83" s="75"/>
      <c r="C83" s="76"/>
      <c r="D83" s="77">
        <f>SUM(D81+D79+D77)</f>
        <v>27101100</v>
      </c>
      <c r="E83" s="80">
        <f>SUM(E81)</f>
        <v>-590800</v>
      </c>
      <c r="F83" s="35">
        <f>SUM(F77+F79+F81)</f>
        <v>27420710</v>
      </c>
    </row>
    <row r="84" spans="1:6" x14ac:dyDescent="0.25">
      <c r="A84" s="45"/>
      <c r="B84" s="36"/>
      <c r="C84" s="36"/>
      <c r="D84" s="73"/>
      <c r="E84" s="40"/>
      <c r="F84" s="40"/>
    </row>
    <row r="85" spans="1:6" ht="15.75" thickBot="1" x14ac:dyDescent="0.3">
      <c r="A85" s="36"/>
      <c r="B85" s="36"/>
      <c r="C85" s="36"/>
      <c r="D85" s="81"/>
      <c r="E85" s="40"/>
      <c r="F85" s="40"/>
    </row>
    <row r="86" spans="1:6" ht="15.75" thickBot="1" x14ac:dyDescent="0.3">
      <c r="A86" s="74" t="s">
        <v>61</v>
      </c>
      <c r="B86" s="82"/>
      <c r="C86" s="83"/>
      <c r="D86" s="77"/>
      <c r="E86" s="78"/>
      <c r="F86" s="7">
        <v>2021</v>
      </c>
    </row>
    <row r="87" spans="1:6" ht="15.75" thickBot="1" x14ac:dyDescent="0.3">
      <c r="A87" s="61" t="s">
        <v>62</v>
      </c>
      <c r="B87" s="84"/>
      <c r="C87" s="85"/>
      <c r="D87" s="86">
        <f>D38</f>
        <v>13101100</v>
      </c>
      <c r="E87" s="54"/>
      <c r="F87" s="87">
        <f>SUM(F38)</f>
        <v>13420710</v>
      </c>
    </row>
    <row r="88" spans="1:6" ht="15.75" thickBot="1" x14ac:dyDescent="0.3">
      <c r="A88" s="23" t="s">
        <v>63</v>
      </c>
      <c r="B88" s="62"/>
      <c r="C88" s="85"/>
      <c r="D88" s="88">
        <f>D77</f>
        <v>18802210</v>
      </c>
      <c r="E88" s="70"/>
      <c r="F88" s="89">
        <f>SUM(F77)</f>
        <v>19712620</v>
      </c>
    </row>
    <row r="89" spans="1:6" ht="15.75" thickBot="1" x14ac:dyDescent="0.3">
      <c r="A89" s="25" t="s">
        <v>61</v>
      </c>
      <c r="B89" s="90"/>
      <c r="C89" s="91">
        <v>8115</v>
      </c>
      <c r="D89" s="92">
        <f>SUM(D87-D88)</f>
        <v>-5701110</v>
      </c>
      <c r="E89" s="78"/>
      <c r="F89" s="93">
        <f>SUM(F87-F88)</f>
        <v>-6291910</v>
      </c>
    </row>
    <row r="90" spans="1:6" x14ac:dyDescent="0.25">
      <c r="A90" s="36"/>
      <c r="B90" s="36"/>
      <c r="C90" s="36"/>
      <c r="D90" s="94"/>
    </row>
    <row r="91" spans="1:6" x14ac:dyDescent="0.25">
      <c r="A91" s="36" t="s">
        <v>65</v>
      </c>
      <c r="B91" s="36"/>
      <c r="C91" s="36"/>
      <c r="D91" s="94"/>
    </row>
    <row r="92" spans="1:6" x14ac:dyDescent="0.25">
      <c r="A92" s="36"/>
      <c r="B92" s="36"/>
      <c r="C92" s="36"/>
      <c r="D92" s="94"/>
    </row>
    <row r="93" spans="1:6" x14ac:dyDescent="0.25">
      <c r="A93" s="36" t="s">
        <v>64</v>
      </c>
      <c r="B93" s="36"/>
      <c r="C93" s="36"/>
      <c r="D93" s="94"/>
    </row>
  </sheetData>
  <mergeCells count="6">
    <mergeCell ref="A46:D46"/>
    <mergeCell ref="A1:D1"/>
    <mergeCell ref="A2:D2"/>
    <mergeCell ref="A3:D3"/>
    <mergeCell ref="A5:E5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dcterms:created xsi:type="dcterms:W3CDTF">2015-06-05T18:19:34Z</dcterms:created>
  <dcterms:modified xsi:type="dcterms:W3CDTF">2022-02-23T07:55:45Z</dcterms:modified>
</cp:coreProperties>
</file>